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4 від 13.02.2023\паспорта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TDSheet!$A$1:$Q$89</definedName>
  </definedNames>
  <calcPr calcId="162913"/>
</workbook>
</file>

<file path=xl/calcChain.xml><?xml version="1.0" encoding="utf-8"?>
<calcChain xmlns="http://schemas.openxmlformats.org/spreadsheetml/2006/main">
  <c r="O74" i="1" l="1"/>
  <c r="O73" i="1"/>
  <c r="O64" i="1"/>
  <c r="O62" i="1"/>
  <c r="O68" i="1" s="1"/>
  <c r="O61" i="1"/>
  <c r="O59" i="1"/>
  <c r="O67" i="1" s="1"/>
  <c r="L44" i="1"/>
  <c r="P61" i="1" l="1"/>
  <c r="O65" i="1" l="1"/>
  <c r="O60" i="1"/>
  <c r="O75" i="1" l="1"/>
  <c r="O69" i="1"/>
  <c r="P74" i="1" l="1"/>
  <c r="P68" i="1"/>
  <c r="P64" i="1"/>
  <c r="P59" i="1"/>
  <c r="O72" i="1" l="1"/>
  <c r="O71" i="1"/>
  <c r="P69" i="1" l="1"/>
  <c r="P62" i="1"/>
  <c r="N44" i="1" l="1"/>
  <c r="L46" i="1" l="1"/>
  <c r="N50" i="1" s="1"/>
  <c r="P60" i="1" l="1"/>
  <c r="P71" i="1"/>
  <c r="P65" i="1"/>
  <c r="P50" i="1"/>
  <c r="P67" i="1" l="1"/>
  <c r="P51" i="1"/>
  <c r="N51" i="1"/>
  <c r="N46" i="1" l="1"/>
  <c r="P73" i="1" l="1"/>
  <c r="P75" i="1"/>
  <c r="P72" i="1" l="1"/>
  <c r="P76" i="1" l="1"/>
</calcChain>
</file>

<file path=xl/sharedStrings.xml><?xml version="1.0" encoding="utf-8"?>
<sst xmlns="http://schemas.openxmlformats.org/spreadsheetml/2006/main" count="136" uniqueCount="95">
  <si>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</si>
  <si>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</si>
  <si>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</si>
  <si>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</si>
  <si>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</si>
  <si>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</si>
  <si>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</si>
  <si>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</si>
  <si>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</si>
  <si>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</si>
  <si>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</si>
  <si>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</si>
  <si>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</si>
  <si>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</si>
  <si>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</si>
  <si>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</si>
  <si>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</si>
  <si>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</si>
  <si>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</si>
  <si>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</si>
  <si>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</si>
  <si>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</si>
  <si>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</si>
  <si>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</si>
  <si>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</si>
  <si>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</si>
  <si>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</si>
  <si>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</si>
  <si>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</si>
  <si>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</si>
  <si>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</si>
  <si>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</si>
  <si>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</si>
  <si>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</si>
  <si>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</si>
  <si>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</si>
  <si>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</si>
  <si>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</si>
  <si>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</si>
  <si>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</si>
  <si>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</si>
  <si>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</si>
  <si>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</si>
  <si>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</si>
  <si>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</si>
  <si>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</si>
  <si>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</si>
  <si>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</si>
  <si>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</si>
  <si>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</si>
  <si>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</si>
  <si>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</si>
  <si>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</si>
  <si>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</si>
  <si>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</si>
  <si>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</si>
  <si>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</si>
  <si>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</si>
  <si>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</si>
  <si>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</si>
  <si>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</si>
  <si>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</si>
  <si>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</si>
  <si>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</si>
  <si>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</si>
  <si>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</si>
  <si>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</si>
  <si>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</si>
  <si>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</si>
  <si>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>Програма розвитку освіти Вінницької міської територіальної громади на 2022-2024 роки</t>
  </si>
  <si>
    <t xml:space="preserve">Директор департаменту капітального будівництва </t>
  </si>
  <si>
    <t>Ігор ОТКИДАЧ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</si>
  <si>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</si>
  <si>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0960</t>
  </si>
  <si>
    <t>Надання позашкільної освіти закладами позашкільної освіти, заходи із позашкільної роботи з дітьми</t>
  </si>
  <si>
    <t>Капітальний ремонт споруд цивільного захисту - укриттів комунальних закладів позашкільної освіти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</si>
  <si>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позашкільної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</si>
  <si>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позашкільної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</si>
  <si>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позашкільної освіти на кінець року</t>
  </si>
  <si>
    <t>Задоволення потреб дівчат і хлопців у сфері позашкільної освіти з урахуванням їх віку та місця проживання</t>
  </si>
  <si>
    <t>Середня вартість на виготовлення 1 проєктно-кошторисної документації по капітальному ремонту споруди цивільного захисту - укриттів комунальних закладів позашкільної освіти</t>
  </si>
  <si>
    <t>Обсяг видатків на капітальний ремонт споруд цивільного захисту - укриттів комунальних закладів позашкільної освіти</t>
  </si>
  <si>
    <t>Обсяг робіт по капітальному ремону споруд цивільного захисту - укриттів комунальних закладів позашкільної освіти</t>
  </si>
  <si>
    <t>кв.м</t>
  </si>
  <si>
    <t>Кількість об’єктів на яких планується капітальний ремон споруд цивільного захисту - укриттів комунальних закладів позашкільної освіти</t>
  </si>
  <si>
    <t>Середня вартість капітального ремону споруд цивільного захисту - укриттів комунальних закладів позашкільної освіти в поточному році</t>
  </si>
  <si>
    <t>Середня вартість 1 кв.м  капітального ремону споруд цивільного захисту - укриттів комунальних закладів позашкільної освіти</t>
  </si>
  <si>
    <t>Загальна кошторисна вартість по капітальному ремонту споруд цивільного захисту - укриттів комунальних закладів позашкільної освіти</t>
  </si>
  <si>
    <t>Рівень готовності робіт по капітальному ремону споруд цивільного захисту - укриттів комунальних закладів позашкільної освіти на початок року</t>
  </si>
  <si>
    <t>Рівень готовності робіт по капітальному ремону споруд цивільного захисту - укриттів комунальних закладів позашкільної освіти на кінець року</t>
  </si>
  <si>
    <t xml:space="preserve">      _____________  2023   року №</t>
  </si>
  <si>
    <t>бюджетної програми місцевого бюджету на 2023 рік</t>
  </si>
  <si>
    <t>Обсяг бюджетних призначень/бюджетних асигнувань  -  350 896,0 гривень, у тому числі загального фонду -  0 гривень та спеціального фонду - 350 896,0 гривень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</si>
  <si>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</si>
  <si>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розвитку освіти Вінницької міської територіальної громади  на 2022-2024 роки (затверджена рішенням Вінницької міської ради від 24.12.21р. №719),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</si>
</sst>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right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/>
    <xf numFmtId="1" fontId="1" fillId="2" borderId="30" xfId="0" applyNumberFormat="1" applyFont="1" applyFill="1" applyBorder="1" applyAlignment="1">
      <alignment horizontal="righ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1" fontId="8" fillId="2" borderId="7" xfId="0" applyNumberFormat="1" applyFont="1" applyFill="1" applyBorder="1" applyAlignment="1">
      <alignment horizontal="center"/>
    </xf>
    <xf numFmtId="1" fontId="8" fillId="2" borderId="55" xfId="0" applyNumberFormat="1" applyFont="1" applyFill="1" applyBorder="1" applyAlignment="1">
      <alignment horizontal="center"/>
    </xf>
    <xf numFmtId="0" fontId="8" fillId="2" borderId="41" xfId="0" applyFont="1" applyFill="1" applyBorder="1" applyAlignment="1"/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/>
    <xf numFmtId="1" fontId="1" fillId="2" borderId="28" xfId="0" applyNumberFormat="1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8" fillId="2" borderId="68" xfId="0" applyNumberFormat="1" applyFont="1" applyFill="1" applyBorder="1" applyAlignment="1">
      <alignment horizontal="center" vertical="center" wrapText="1"/>
    </xf>
    <xf numFmtId="3" fontId="8" fillId="2" borderId="69" xfId="0" applyNumberFormat="1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center" wrapText="1"/>
    </xf>
    <xf numFmtId="1" fontId="8" fillId="2" borderId="5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3" fontId="8" fillId="2" borderId="70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1" fontId="1" fillId="2" borderId="45" xfId="0" applyNumberFormat="1" applyFont="1" applyFill="1" applyBorder="1" applyAlignment="1">
      <alignment horizontal="left"/>
    </xf>
    <xf numFmtId="1" fontId="1" fillId="2" borderId="77" xfId="0" applyNumberFormat="1" applyFont="1" applyFill="1" applyBorder="1" applyAlignment="1">
      <alignment horizontal="left"/>
    </xf>
    <xf numFmtId="1" fontId="1" fillId="2" borderId="39" xfId="0" applyNumberFormat="1" applyFont="1" applyFill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1" fontId="8" fillId="2" borderId="14" xfId="0" applyNumberFormat="1" applyFont="1" applyFill="1" applyBorder="1" applyAlignment="1">
      <alignment horizontal="center"/>
    </xf>
    <xf numFmtId="1" fontId="8" fillId="2" borderId="64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8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1" fontId="8" fillId="2" borderId="2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1" fontId="1" fillId="2" borderId="71" xfId="0" applyNumberFormat="1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1" fontId="8" fillId="2" borderId="2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" fillId="2" borderId="30" xfId="0" applyFont="1" applyFill="1" applyBorder="1" applyAlignment="1">
      <alignment horizontal="center"/>
    </xf>
    <xf numFmtId="0" fontId="1" fillId="2" borderId="3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1" fontId="8" fillId="2" borderId="37" xfId="0" applyNumberFormat="1" applyFont="1" applyFill="1" applyBorder="1" applyAlignment="1">
      <alignment horizontal="center"/>
    </xf>
    <xf numFmtId="1" fontId="8" fillId="2" borderId="38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1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8" fillId="2" borderId="47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right"/>
    </xf>
    <xf numFmtId="1" fontId="8" fillId="2" borderId="10" xfId="0" applyNumberFormat="1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right" vertical="center" wrapText="1"/>
    </xf>
    <xf numFmtId="0" fontId="8" fillId="2" borderId="68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3/&#1055;&#1072;&#1089;&#1087;&#1086;&#1088;&#1090;&#1080;%202023/&#1044;&#1050;&#1041;/&#1059;&#1090;&#1086;&#1095;&#1085;&#1077;&#1085;&#1110;%20&#1087;&#1072;&#1089;&#1087;&#1086;&#1088;&#1090;&#1080;%2014_02_2023/&#1044;&#1086;&#1074;&#1110;&#1076;&#1082;&#1072;%20&#1087;&#1086;%201511070%20&#1085;&#1072;%202023%20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2022/&#1055;&#1072;&#1089;&#1087;&#1086;&#1088;&#1090;&#1080;%202022/&#1044;&#1050;&#1041;/&#1042;&#1077;&#1088;&#1077;&#1089;&#1077;&#1085;&#1100;/&#1042;&#1080;&#1082;&#1086;&#1085;&#1082;&#1086;&#1084;%2015_09_2022/&#1044;&#1086;&#1074;&#1110;&#1076;&#1082;&#1072;%20&#1087;&#1086;%201511070%20&#1085;&#1072;%2015.09.2022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0;%20&#1076;&#1086;&#1082;&#1091;&#1084;&#1077;&#1085;&#1090;&#1080;/2019/&#1055;&#1072;&#1089;&#1087;&#1086;&#1088;&#1090;&#1080;%202019/&#1044;&#1050;&#1041;/&#1047;&#1084;&#1110;&#1085;&#1080;%2027_12_2019/&#1044;&#1086;&#1074;&#1110;&#1076;&#1082;&#1072;%20&#1087;&#1086;%201517310_&#1085;&#1072;%2027.12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"/>
      <sheetName val="2022 рік_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>
        <row r="7">
          <cell r="F7">
            <v>350896</v>
          </cell>
        </row>
        <row r="9">
          <cell r="F9">
            <v>156.16999999999999</v>
          </cell>
        </row>
        <row r="12">
          <cell r="F12">
            <v>2710229</v>
          </cell>
        </row>
        <row r="15">
          <cell r="F15">
            <v>1</v>
          </cell>
        </row>
        <row r="25">
          <cell r="F25">
            <v>86.724865315809126</v>
          </cell>
        </row>
        <row r="26">
          <cell r="F26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50000</v>
          </cell>
        </row>
        <row r="16">
          <cell r="F16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8">
          <cell r="F8">
            <v>200000</v>
          </cell>
        </row>
        <row r="27">
          <cell r="F2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89"/>
  <sheetViews>
    <sheetView tabSelected="1" view="pageBreakPreview" topLeftCell="A80" zoomScale="112" zoomScaleNormal="80" zoomScaleSheetLayoutView="112" workbookViewId="0">
      <selection activeCell="F10" sqref="F10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36"/>
  </cols>
  <sheetData>
    <row r="1" spans="1:17" s="1" customFormat="1" ht="11.1" customHeight="1" x14ac:dyDescent="0.2">
      <c r="O1" s="186" t="s">
        <v>66</v>
      </c>
      <c r="P1" s="186"/>
      <c r="Q1" s="186"/>
    </row>
    <row r="2" spans="1:17" s="1" customFormat="1" ht="12.95" customHeight="1" x14ac:dyDescent="0.2">
      <c r="O2" s="186"/>
      <c r="P2" s="186"/>
      <c r="Q2" s="186"/>
    </row>
    <row r="3" spans="1:17" s="1" customFormat="1" ht="12.95" customHeight="1" x14ac:dyDescent="0.2">
      <c r="O3" s="186"/>
      <c r="P3" s="186"/>
      <c r="Q3" s="186"/>
    </row>
    <row r="4" spans="1:17" s="1" customFormat="1" ht="12.95" customHeight="1" x14ac:dyDescent="0.2">
      <c r="O4" s="186"/>
      <c r="P4" s="186"/>
      <c r="Q4" s="186"/>
    </row>
    <row r="5" spans="1:17" s="1" customFormat="1" ht="12.95" customHeight="1" x14ac:dyDescent="0.2">
      <c r="O5" s="186"/>
      <c r="P5" s="186"/>
      <c r="Q5" s="186"/>
    </row>
    <row r="6" spans="1:17" s="1" customFormat="1" ht="12.95" customHeight="1" x14ac:dyDescent="0.2">
      <c r="O6" s="186"/>
      <c r="P6" s="186"/>
      <c r="Q6" s="186"/>
    </row>
    <row r="7" spans="1:17" s="1" customFormat="1" ht="12.95" customHeight="1" x14ac:dyDescent="0.2">
      <c r="M7" s="17" t="s">
        <v>0</v>
      </c>
    </row>
    <row r="9" spans="1:17" ht="12.95" customHeight="1" x14ac:dyDescent="0.2">
      <c r="M9" s="194" t="s">
        <v>25</v>
      </c>
      <c r="N9" s="194"/>
      <c r="O9" s="194"/>
      <c r="P9" s="194"/>
      <c r="Q9" s="194"/>
    </row>
    <row r="10" spans="1:17" ht="15.75" customHeight="1" x14ac:dyDescent="0.2">
      <c r="M10" s="195" t="s">
        <v>45</v>
      </c>
      <c r="N10" s="195"/>
      <c r="O10" s="195"/>
      <c r="P10" s="195"/>
      <c r="Q10" s="195"/>
    </row>
    <row r="11" spans="1:17" ht="11.45" hidden="1" customHeight="1" x14ac:dyDescent="0.2"/>
    <row r="12" spans="1:17" ht="11.45" customHeight="1" x14ac:dyDescent="0.2">
      <c r="M12" s="1" t="s">
        <v>90</v>
      </c>
    </row>
    <row r="13" spans="1:17" ht="32.25" customHeight="1" x14ac:dyDescent="0.25">
      <c r="A13" s="196" t="s">
        <v>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</row>
    <row r="14" spans="1:17" ht="15.95" customHeight="1" x14ac:dyDescent="0.2">
      <c r="A14" s="197" t="s">
        <v>91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</row>
    <row r="15" spans="1:17" ht="11.45" hidden="1" customHeight="1" x14ac:dyDescent="0.2"/>
    <row r="17" spans="1:17" ht="24.75" customHeight="1" x14ac:dyDescent="0.2">
      <c r="A17" s="14" t="s">
        <v>2</v>
      </c>
      <c r="B17" s="162">
        <v>1500000</v>
      </c>
      <c r="C17" s="162"/>
      <c r="D17" s="162"/>
      <c r="F17" s="187" t="s">
        <v>21</v>
      </c>
      <c r="G17" s="187"/>
      <c r="H17" s="187"/>
      <c r="I17" s="187"/>
      <c r="J17" s="187"/>
      <c r="K17" s="187"/>
      <c r="L17" s="187"/>
      <c r="M17" s="187"/>
      <c r="O17" s="189" t="s">
        <v>64</v>
      </c>
      <c r="P17" s="189"/>
      <c r="Q17" s="3"/>
    </row>
    <row r="18" spans="1:17" ht="35.25" customHeight="1" x14ac:dyDescent="0.2">
      <c r="B18" s="190" t="s">
        <v>55</v>
      </c>
      <c r="C18" s="190"/>
      <c r="D18" s="190"/>
      <c r="E18" s="2"/>
      <c r="F18" s="198" t="s">
        <v>56</v>
      </c>
      <c r="G18" s="198"/>
      <c r="H18" s="198"/>
      <c r="I18" s="198"/>
      <c r="J18" s="198"/>
      <c r="K18" s="198"/>
      <c r="L18" s="198"/>
      <c r="M18" s="198"/>
      <c r="O18" s="193" t="s">
        <v>57</v>
      </c>
      <c r="P18" s="193"/>
      <c r="Q18" s="2"/>
    </row>
    <row r="20" spans="1:17" ht="16.899999999999999" customHeight="1" x14ac:dyDescent="0.2">
      <c r="A20" s="14" t="s">
        <v>3</v>
      </c>
      <c r="B20" s="162">
        <v>1510000</v>
      </c>
      <c r="C20" s="162"/>
      <c r="D20" s="162"/>
      <c r="F20" s="187" t="s">
        <v>21</v>
      </c>
      <c r="G20" s="187"/>
      <c r="H20" s="187"/>
      <c r="I20" s="187"/>
      <c r="J20" s="187"/>
      <c r="K20" s="187"/>
      <c r="L20" s="187"/>
      <c r="M20" s="187"/>
      <c r="N20" s="3"/>
      <c r="O20" s="189" t="s">
        <v>64</v>
      </c>
      <c r="P20" s="189"/>
      <c r="Q20" s="3"/>
    </row>
    <row r="21" spans="1:17" ht="26.25" customHeight="1" x14ac:dyDescent="0.2">
      <c r="B21" s="188" t="s">
        <v>55</v>
      </c>
      <c r="C21" s="188"/>
      <c r="D21" s="188"/>
      <c r="E21" s="2"/>
      <c r="F21" s="192" t="s">
        <v>4</v>
      </c>
      <c r="G21" s="192"/>
      <c r="H21" s="192"/>
      <c r="I21" s="192"/>
      <c r="J21" s="192"/>
      <c r="K21" s="192"/>
      <c r="L21" s="192"/>
      <c r="M21" s="192"/>
      <c r="N21" s="2"/>
      <c r="O21" s="193" t="s">
        <v>57</v>
      </c>
      <c r="P21" s="193"/>
      <c r="Q21" s="2"/>
    </row>
    <row r="22" spans="1:17" ht="5.25" customHeight="1" x14ac:dyDescent="0.2"/>
    <row r="23" spans="1:17" ht="21.75" customHeight="1" x14ac:dyDescent="0.2">
      <c r="A23" s="14" t="s">
        <v>5</v>
      </c>
      <c r="B23" s="180">
        <v>1511070</v>
      </c>
      <c r="C23" s="180"/>
      <c r="D23" s="162">
        <v>1070</v>
      </c>
      <c r="E23" s="162"/>
      <c r="F23" s="4"/>
      <c r="G23" s="191" t="s">
        <v>73</v>
      </c>
      <c r="H23" s="191"/>
      <c r="I23" s="5"/>
      <c r="J23" s="187" t="s">
        <v>74</v>
      </c>
      <c r="K23" s="187"/>
      <c r="L23" s="187"/>
      <c r="M23" s="187"/>
      <c r="N23" s="3"/>
      <c r="O23" s="189" t="s">
        <v>61</v>
      </c>
      <c r="P23" s="189"/>
      <c r="Q23" s="3"/>
    </row>
    <row r="24" spans="1:17" ht="45.75" customHeight="1" x14ac:dyDescent="0.2">
      <c r="B24" s="181" t="s">
        <v>55</v>
      </c>
      <c r="C24" s="181"/>
      <c r="D24" s="190" t="s">
        <v>62</v>
      </c>
      <c r="E24" s="190"/>
      <c r="F24" s="2"/>
      <c r="G24" s="188" t="s">
        <v>58</v>
      </c>
      <c r="H24" s="188"/>
      <c r="J24" s="188" t="s">
        <v>59</v>
      </c>
      <c r="K24" s="188"/>
      <c r="L24" s="188"/>
      <c r="M24" s="188"/>
      <c r="N24" s="2"/>
      <c r="O24" s="190" t="s">
        <v>60</v>
      </c>
      <c r="P24" s="190"/>
      <c r="Q24" s="2"/>
    </row>
    <row r="25" spans="1:17" ht="23.25" customHeight="1" x14ac:dyDescent="0.2">
      <c r="A25" s="14" t="s">
        <v>6</v>
      </c>
      <c r="B25" s="163" t="s">
        <v>92</v>
      </c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</row>
    <row r="27" spans="1:17" ht="19.5" customHeight="1" x14ac:dyDescent="0.2">
      <c r="A27" s="18" t="s">
        <v>7</v>
      </c>
      <c r="B27" s="164" t="s">
        <v>8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</row>
    <row r="28" spans="1:17" ht="95.25" customHeight="1" x14ac:dyDescent="0.2">
      <c r="B28" s="165" t="s">
        <v>94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ht="25.5" customHeight="1" x14ac:dyDescent="0.2">
      <c r="A29" s="14" t="s">
        <v>9</v>
      </c>
      <c r="B29" s="146" t="s">
        <v>46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</row>
    <row r="30" spans="1:17" ht="15.75" customHeight="1" x14ac:dyDescent="0.2">
      <c r="A30" s="147" t="s">
        <v>47</v>
      </c>
      <c r="B30" s="147"/>
      <c r="C30" s="147" t="s">
        <v>48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ht="15.75" customHeight="1" x14ac:dyDescent="0.2">
      <c r="A31" s="147">
        <v>1</v>
      </c>
      <c r="B31" s="147"/>
      <c r="C31" s="148" t="s">
        <v>79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</row>
    <row r="32" spans="1:17" ht="9" customHeight="1" x14ac:dyDescent="0.2"/>
    <row r="33" spans="1:17" ht="21.75" customHeight="1" x14ac:dyDescent="0.2">
      <c r="A33" s="14" t="s">
        <v>11</v>
      </c>
      <c r="B33" s="146" t="s">
        <v>10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</row>
    <row r="34" spans="1:17" ht="18.75" customHeight="1" x14ac:dyDescent="0.2">
      <c r="A34" s="15"/>
      <c r="B34" s="166" t="s">
        <v>79</v>
      </c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</row>
    <row r="35" spans="1:17" ht="9.75" customHeight="1" x14ac:dyDescent="0.2"/>
    <row r="36" spans="1:17" ht="22.5" customHeight="1" thickBot="1" x14ac:dyDescent="0.25">
      <c r="A36" s="14" t="s">
        <v>49</v>
      </c>
      <c r="B36" s="14" t="s">
        <v>31</v>
      </c>
      <c r="I36" s="1" t="s">
        <v>33</v>
      </c>
    </row>
    <row r="37" spans="1:17" ht="11.1" customHeight="1" thickBot="1" x14ac:dyDescent="0.25">
      <c r="A37" s="167" t="s">
        <v>12</v>
      </c>
      <c r="B37" s="168"/>
      <c r="C37" s="175" t="s">
        <v>32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7"/>
    </row>
    <row r="38" spans="1:17" ht="11.1" customHeight="1" x14ac:dyDescent="0.2">
      <c r="A38" s="178">
        <v>1</v>
      </c>
      <c r="B38" s="178"/>
      <c r="C38" s="179" t="s">
        <v>75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</row>
    <row r="39" spans="1:17" ht="11.1" customHeight="1" x14ac:dyDescent="0.2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</row>
    <row r="40" spans="1:17" ht="24.75" customHeight="1" thickBot="1" x14ac:dyDescent="0.25">
      <c r="A40" s="14" t="s">
        <v>50</v>
      </c>
      <c r="Q40" s="14" t="s">
        <v>34</v>
      </c>
    </row>
    <row r="41" spans="1:17" ht="11.1" customHeight="1" x14ac:dyDescent="0.2">
      <c r="A41" s="169" t="s">
        <v>12</v>
      </c>
      <c r="B41" s="169"/>
      <c r="C41" s="149" t="s">
        <v>30</v>
      </c>
      <c r="D41" s="150"/>
      <c r="E41" s="150"/>
      <c r="F41" s="150"/>
      <c r="G41" s="150"/>
      <c r="H41" s="150"/>
      <c r="I41" s="160"/>
      <c r="J41" s="172" t="s">
        <v>13</v>
      </c>
      <c r="K41" s="173"/>
      <c r="L41" s="172" t="s">
        <v>14</v>
      </c>
      <c r="M41" s="173"/>
      <c r="N41" s="149" t="s">
        <v>15</v>
      </c>
      <c r="O41" s="150"/>
      <c r="P41" s="150"/>
      <c r="Q41" s="151"/>
    </row>
    <row r="42" spans="1:17" ht="11.1" customHeight="1" thickBot="1" x14ac:dyDescent="0.25">
      <c r="A42" s="170"/>
      <c r="B42" s="171"/>
      <c r="C42" s="152"/>
      <c r="D42" s="153"/>
      <c r="E42" s="153"/>
      <c r="F42" s="153"/>
      <c r="G42" s="153"/>
      <c r="H42" s="153"/>
      <c r="I42" s="161"/>
      <c r="J42" s="174"/>
      <c r="K42" s="171"/>
      <c r="L42" s="174"/>
      <c r="M42" s="171"/>
      <c r="N42" s="152"/>
      <c r="O42" s="153"/>
      <c r="P42" s="153"/>
      <c r="Q42" s="154"/>
    </row>
    <row r="43" spans="1:17" ht="11.1" customHeight="1" thickBot="1" x14ac:dyDescent="0.25">
      <c r="A43" s="158">
        <v>1</v>
      </c>
      <c r="B43" s="159"/>
      <c r="C43" s="155">
        <v>2</v>
      </c>
      <c r="D43" s="156"/>
      <c r="E43" s="156"/>
      <c r="F43" s="156"/>
      <c r="G43" s="156"/>
      <c r="H43" s="156"/>
      <c r="I43" s="157"/>
      <c r="J43" s="145">
        <v>3</v>
      </c>
      <c r="K43" s="122"/>
      <c r="L43" s="120">
        <v>4</v>
      </c>
      <c r="M43" s="145"/>
      <c r="N43" s="155">
        <v>5</v>
      </c>
      <c r="O43" s="156"/>
      <c r="P43" s="156"/>
      <c r="Q43" s="157"/>
    </row>
    <row r="44" spans="1:17" ht="22.5" customHeight="1" x14ac:dyDescent="0.2">
      <c r="A44" s="79">
        <v>1</v>
      </c>
      <c r="B44" s="80"/>
      <c r="C44" s="114" t="s">
        <v>75</v>
      </c>
      <c r="D44" s="114"/>
      <c r="E44" s="114"/>
      <c r="F44" s="114"/>
      <c r="G44" s="114"/>
      <c r="H44" s="114"/>
      <c r="I44" s="114"/>
      <c r="J44" s="123"/>
      <c r="K44" s="124"/>
      <c r="L44" s="118">
        <f>[1]показники!$F$7</f>
        <v>350896</v>
      </c>
      <c r="M44" s="119"/>
      <c r="N44" s="133">
        <f>L44</f>
        <v>350896</v>
      </c>
      <c r="O44" s="134"/>
      <c r="P44" s="134"/>
      <c r="Q44" s="135"/>
    </row>
    <row r="45" spans="1:17" ht="11.1" customHeight="1" x14ac:dyDescent="0.2">
      <c r="A45" s="80"/>
      <c r="B45" s="142"/>
      <c r="C45" s="115"/>
      <c r="D45" s="116"/>
      <c r="E45" s="116"/>
      <c r="F45" s="116"/>
      <c r="G45" s="116"/>
      <c r="H45" s="116"/>
      <c r="I45" s="117"/>
      <c r="J45" s="125"/>
      <c r="K45" s="126"/>
      <c r="L45" s="107"/>
      <c r="M45" s="108"/>
      <c r="N45" s="44"/>
      <c r="O45" s="63"/>
      <c r="P45" s="63"/>
      <c r="Q45" s="45"/>
    </row>
    <row r="46" spans="1:17" ht="11.1" customHeight="1" x14ac:dyDescent="0.2">
      <c r="A46" s="19"/>
      <c r="B46" s="19"/>
      <c r="C46" s="136" t="s">
        <v>15</v>
      </c>
      <c r="D46" s="137"/>
      <c r="E46" s="137"/>
      <c r="F46" s="137"/>
      <c r="G46" s="137"/>
      <c r="H46" s="137"/>
      <c r="I46" s="138"/>
      <c r="J46" s="112"/>
      <c r="K46" s="113"/>
      <c r="L46" s="140">
        <f>L44+L45</f>
        <v>350896</v>
      </c>
      <c r="M46" s="141"/>
      <c r="N46" s="109">
        <f>N44+N45</f>
        <v>350896</v>
      </c>
      <c r="O46" s="110"/>
      <c r="P46" s="110"/>
      <c r="Q46" s="111"/>
    </row>
    <row r="47" spans="1:17" ht="22.5" customHeight="1" thickBot="1" x14ac:dyDescent="0.25">
      <c r="A47" s="14" t="s">
        <v>51</v>
      </c>
      <c r="Q47" s="14" t="s">
        <v>34</v>
      </c>
    </row>
    <row r="48" spans="1:17" ht="21.95" customHeight="1" thickBot="1" x14ac:dyDescent="0.25">
      <c r="A48" s="127" t="s">
        <v>35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9"/>
      <c r="L48" s="139" t="s">
        <v>13</v>
      </c>
      <c r="M48" s="129"/>
      <c r="N48" s="139" t="s">
        <v>14</v>
      </c>
      <c r="O48" s="129"/>
      <c r="P48" s="143" t="s">
        <v>15</v>
      </c>
      <c r="Q48" s="144"/>
    </row>
    <row r="49" spans="1:17" ht="11.1" customHeight="1" thickBot="1" x14ac:dyDescent="0.25">
      <c r="A49" s="130">
        <v>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2"/>
      <c r="L49" s="120">
        <v>3</v>
      </c>
      <c r="M49" s="122"/>
      <c r="N49" s="120">
        <v>4</v>
      </c>
      <c r="O49" s="122"/>
      <c r="P49" s="120">
        <v>5</v>
      </c>
      <c r="Q49" s="121"/>
    </row>
    <row r="50" spans="1:17" ht="13.5" customHeight="1" x14ac:dyDescent="0.2">
      <c r="A50" s="199" t="s">
        <v>69</v>
      </c>
      <c r="B50" s="42"/>
      <c r="C50" s="42"/>
      <c r="D50" s="42"/>
      <c r="E50" s="42"/>
      <c r="F50" s="42"/>
      <c r="G50" s="42"/>
      <c r="H50" s="42"/>
      <c r="I50" s="42"/>
      <c r="J50" s="42"/>
      <c r="K50" s="43"/>
      <c r="L50" s="208"/>
      <c r="M50" s="209"/>
      <c r="N50" s="86">
        <f>L46</f>
        <v>350896</v>
      </c>
      <c r="O50" s="88"/>
      <c r="P50" s="86">
        <f>N50</f>
        <v>350896</v>
      </c>
      <c r="Q50" s="87"/>
    </row>
    <row r="51" spans="1:17" ht="11.1" customHeight="1" thickBot="1" x14ac:dyDescent="0.25">
      <c r="A51" s="216" t="s">
        <v>15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91"/>
      <c r="M51" s="92"/>
      <c r="N51" s="89">
        <f>N50</f>
        <v>350896</v>
      </c>
      <c r="O51" s="90"/>
      <c r="P51" s="89">
        <f>P50</f>
        <v>350896</v>
      </c>
      <c r="Q51" s="102"/>
    </row>
    <row r="52" spans="1:17" ht="11.45" hidden="1" customHeight="1" x14ac:dyDescent="0.2"/>
    <row r="53" spans="1:17" ht="28.5" customHeight="1" thickBot="1" x14ac:dyDescent="0.25">
      <c r="A53" s="14" t="s">
        <v>63</v>
      </c>
      <c r="M53" s="20"/>
      <c r="N53" s="20"/>
      <c r="O53" s="20"/>
    </row>
    <row r="54" spans="1:17" ht="12" customHeight="1" x14ac:dyDescent="0.2">
      <c r="A54" s="200" t="s">
        <v>12</v>
      </c>
      <c r="B54" s="200"/>
      <c r="C54" s="149" t="s">
        <v>36</v>
      </c>
      <c r="D54" s="150"/>
      <c r="E54" s="150"/>
      <c r="F54" s="150"/>
      <c r="G54" s="150"/>
      <c r="H54" s="150"/>
      <c r="I54" s="150"/>
      <c r="J54" s="205" t="s">
        <v>24</v>
      </c>
      <c r="K54" s="95" t="s">
        <v>16</v>
      </c>
      <c r="L54" s="96"/>
      <c r="M54" s="103" t="s">
        <v>37</v>
      </c>
      <c r="N54" s="103"/>
      <c r="O54" s="103" t="s">
        <v>38</v>
      </c>
      <c r="P54" s="212" t="s">
        <v>15</v>
      </c>
      <c r="Q54" s="213"/>
    </row>
    <row r="55" spans="1:17" ht="10.5" customHeight="1" thickBot="1" x14ac:dyDescent="0.25">
      <c r="A55" s="201"/>
      <c r="B55" s="202"/>
      <c r="C55" s="203"/>
      <c r="D55" s="204"/>
      <c r="E55" s="204"/>
      <c r="F55" s="204"/>
      <c r="G55" s="204"/>
      <c r="H55" s="204"/>
      <c r="I55" s="204"/>
      <c r="J55" s="206"/>
      <c r="K55" s="97"/>
      <c r="L55" s="98"/>
      <c r="M55" s="104"/>
      <c r="N55" s="104"/>
      <c r="O55" s="104"/>
      <c r="P55" s="214"/>
      <c r="Q55" s="215"/>
    </row>
    <row r="56" spans="1:17" ht="10.5" customHeight="1" thickBot="1" x14ac:dyDescent="0.25">
      <c r="A56" s="207">
        <v>1</v>
      </c>
      <c r="B56" s="207"/>
      <c r="C56" s="99">
        <v>2</v>
      </c>
      <c r="D56" s="100"/>
      <c r="E56" s="100"/>
      <c r="F56" s="100"/>
      <c r="G56" s="100"/>
      <c r="H56" s="100"/>
      <c r="I56" s="101"/>
      <c r="J56" s="21">
        <v>3</v>
      </c>
      <c r="K56" s="99">
        <v>4</v>
      </c>
      <c r="L56" s="100"/>
      <c r="M56" s="94">
        <v>5</v>
      </c>
      <c r="N56" s="94"/>
      <c r="O56" s="22">
        <v>6</v>
      </c>
      <c r="P56" s="100">
        <v>7</v>
      </c>
      <c r="Q56" s="211"/>
    </row>
    <row r="57" spans="1:17" ht="26.25" customHeight="1" x14ac:dyDescent="0.2">
      <c r="A57" s="210">
        <v>1</v>
      </c>
      <c r="B57" s="210"/>
      <c r="C57" s="81" t="s">
        <v>75</v>
      </c>
      <c r="D57" s="82"/>
      <c r="E57" s="82"/>
      <c r="F57" s="82"/>
      <c r="G57" s="82"/>
      <c r="H57" s="82"/>
      <c r="I57" s="83"/>
      <c r="J57" s="6"/>
      <c r="K57" s="81"/>
      <c r="L57" s="83"/>
      <c r="M57" s="84"/>
      <c r="N57" s="85"/>
      <c r="O57" s="7"/>
      <c r="P57" s="81"/>
      <c r="Q57" s="83"/>
    </row>
    <row r="58" spans="1:17" ht="12.75" customHeight="1" x14ac:dyDescent="0.2">
      <c r="A58" s="10"/>
      <c r="B58" s="10">
        <v>1</v>
      </c>
      <c r="C58" s="46" t="s">
        <v>39</v>
      </c>
      <c r="D58" s="66"/>
      <c r="E58" s="66"/>
      <c r="F58" s="66"/>
      <c r="G58" s="66"/>
      <c r="H58" s="66"/>
      <c r="I58" s="47"/>
      <c r="J58" s="10"/>
      <c r="K58" s="73"/>
      <c r="L58" s="74"/>
      <c r="M58" s="105"/>
      <c r="N58" s="106"/>
      <c r="O58" s="23"/>
      <c r="P58" s="73" t="s">
        <v>33</v>
      </c>
      <c r="Q58" s="74"/>
    </row>
    <row r="59" spans="1:17" ht="49.5" customHeight="1" x14ac:dyDescent="0.2">
      <c r="A59" s="8">
        <v>1</v>
      </c>
      <c r="B59" s="24"/>
      <c r="C59" s="41" t="s">
        <v>81</v>
      </c>
      <c r="D59" s="42"/>
      <c r="E59" s="42"/>
      <c r="F59" s="42"/>
      <c r="G59" s="42"/>
      <c r="H59" s="42"/>
      <c r="I59" s="43"/>
      <c r="J59" s="25" t="s">
        <v>43</v>
      </c>
      <c r="K59" s="41" t="s">
        <v>93</v>
      </c>
      <c r="L59" s="93"/>
      <c r="M59" s="50"/>
      <c r="N59" s="50"/>
      <c r="O59" s="9">
        <f>[1]показники!$F$7</f>
        <v>350896</v>
      </c>
      <c r="P59" s="63">
        <f>O59</f>
        <v>350896</v>
      </c>
      <c r="Q59" s="45"/>
    </row>
    <row r="60" spans="1:17" ht="26.25" hidden="1" customHeight="1" x14ac:dyDescent="0.2">
      <c r="A60" s="8">
        <v>1</v>
      </c>
      <c r="B60" s="24"/>
      <c r="C60" s="41" t="s">
        <v>76</v>
      </c>
      <c r="D60" s="42"/>
      <c r="E60" s="42"/>
      <c r="F60" s="42"/>
      <c r="G60" s="42"/>
      <c r="H60" s="42"/>
      <c r="I60" s="43"/>
      <c r="J60" s="25" t="s">
        <v>43</v>
      </c>
      <c r="K60" s="41" t="s">
        <v>72</v>
      </c>
      <c r="L60" s="93"/>
      <c r="M60" s="50"/>
      <c r="N60" s="50"/>
      <c r="O60" s="9">
        <f>[2]показники!$F$8</f>
        <v>50000</v>
      </c>
      <c r="P60" s="63">
        <f>O60</f>
        <v>50000</v>
      </c>
      <c r="Q60" s="45"/>
    </row>
    <row r="61" spans="1:17" ht="27" customHeight="1" x14ac:dyDescent="0.2">
      <c r="A61" s="8">
        <v>2</v>
      </c>
      <c r="B61" s="24"/>
      <c r="C61" s="41" t="s">
        <v>82</v>
      </c>
      <c r="D61" s="42"/>
      <c r="E61" s="42"/>
      <c r="F61" s="42"/>
      <c r="G61" s="42"/>
      <c r="H61" s="42"/>
      <c r="I61" s="43"/>
      <c r="J61" s="25" t="s">
        <v>83</v>
      </c>
      <c r="K61" s="41" t="s">
        <v>26</v>
      </c>
      <c r="L61" s="42"/>
      <c r="M61" s="50"/>
      <c r="N61" s="50"/>
      <c r="O61" s="26">
        <f>[1]показники!$F$9</f>
        <v>156.16999999999999</v>
      </c>
      <c r="P61" s="61">
        <f>O61</f>
        <v>156.16999999999999</v>
      </c>
      <c r="Q61" s="62"/>
    </row>
    <row r="62" spans="1:17" ht="25.5" customHeight="1" x14ac:dyDescent="0.2">
      <c r="A62" s="8">
        <v>3</v>
      </c>
      <c r="B62" s="24"/>
      <c r="C62" s="41" t="s">
        <v>87</v>
      </c>
      <c r="D62" s="42"/>
      <c r="E62" s="42"/>
      <c r="F62" s="42"/>
      <c r="G62" s="42"/>
      <c r="H62" s="42"/>
      <c r="I62" s="43"/>
      <c r="J62" s="25" t="s">
        <v>43</v>
      </c>
      <c r="K62" s="41" t="s">
        <v>27</v>
      </c>
      <c r="L62" s="42"/>
      <c r="M62" s="50"/>
      <c r="N62" s="50"/>
      <c r="O62" s="9">
        <f>[1]показники!$F$12</f>
        <v>2710229</v>
      </c>
      <c r="P62" s="63">
        <f>O62</f>
        <v>2710229</v>
      </c>
      <c r="Q62" s="45"/>
    </row>
    <row r="63" spans="1:17" ht="13.5" customHeight="1" x14ac:dyDescent="0.2">
      <c r="A63" s="10"/>
      <c r="B63" s="10">
        <v>2</v>
      </c>
      <c r="C63" s="46" t="s">
        <v>40</v>
      </c>
      <c r="D63" s="66"/>
      <c r="E63" s="66"/>
      <c r="F63" s="66"/>
      <c r="G63" s="66"/>
      <c r="H63" s="66"/>
      <c r="I63" s="47"/>
      <c r="J63" s="27"/>
      <c r="K63" s="46"/>
      <c r="L63" s="47"/>
      <c r="M63" s="48"/>
      <c r="N63" s="49"/>
      <c r="O63" s="28"/>
      <c r="P63" s="73"/>
      <c r="Q63" s="74"/>
    </row>
    <row r="64" spans="1:17" ht="46.5" customHeight="1" x14ac:dyDescent="0.2">
      <c r="A64" s="8">
        <v>1</v>
      </c>
      <c r="B64" s="24"/>
      <c r="C64" s="41" t="s">
        <v>84</v>
      </c>
      <c r="D64" s="42"/>
      <c r="E64" s="42"/>
      <c r="F64" s="42"/>
      <c r="G64" s="42"/>
      <c r="H64" s="42"/>
      <c r="I64" s="43"/>
      <c r="J64" s="25" t="s">
        <v>17</v>
      </c>
      <c r="K64" s="41" t="s">
        <v>93</v>
      </c>
      <c r="L64" s="93"/>
      <c r="M64" s="50"/>
      <c r="N64" s="50"/>
      <c r="O64" s="29">
        <f>[1]показники!$F$15</f>
        <v>1</v>
      </c>
      <c r="P64" s="64">
        <f>O64</f>
        <v>1</v>
      </c>
      <c r="Q64" s="65"/>
    </row>
    <row r="65" spans="1:17" ht="45" hidden="1" customHeight="1" x14ac:dyDescent="0.2">
      <c r="A65" s="8">
        <v>1</v>
      </c>
      <c r="B65" s="24"/>
      <c r="C65" s="41" t="s">
        <v>77</v>
      </c>
      <c r="D65" s="42"/>
      <c r="E65" s="42"/>
      <c r="F65" s="42"/>
      <c r="G65" s="42"/>
      <c r="H65" s="42"/>
      <c r="I65" s="43"/>
      <c r="J65" s="25" t="s">
        <v>17</v>
      </c>
      <c r="K65" s="41" t="s">
        <v>72</v>
      </c>
      <c r="L65" s="93"/>
      <c r="M65" s="50"/>
      <c r="N65" s="50"/>
      <c r="O65" s="29">
        <f>[2]показники!$F$16</f>
        <v>1</v>
      </c>
      <c r="P65" s="64">
        <f>O65</f>
        <v>1</v>
      </c>
      <c r="Q65" s="65"/>
    </row>
    <row r="66" spans="1:17" ht="15" customHeight="1" x14ac:dyDescent="0.2">
      <c r="A66" s="10"/>
      <c r="B66" s="10">
        <v>3</v>
      </c>
      <c r="C66" s="46" t="s">
        <v>41</v>
      </c>
      <c r="D66" s="66"/>
      <c r="E66" s="66"/>
      <c r="F66" s="66"/>
      <c r="G66" s="66"/>
      <c r="H66" s="66"/>
      <c r="I66" s="47"/>
      <c r="J66" s="27"/>
      <c r="K66" s="73"/>
      <c r="L66" s="74"/>
      <c r="M66" s="48"/>
      <c r="N66" s="49"/>
      <c r="O66" s="28"/>
      <c r="P66" s="73"/>
      <c r="Q66" s="74"/>
    </row>
    <row r="67" spans="1:17" ht="23.25" customHeight="1" x14ac:dyDescent="0.2">
      <c r="A67" s="8">
        <v>1</v>
      </c>
      <c r="B67" s="24"/>
      <c r="C67" s="41" t="s">
        <v>85</v>
      </c>
      <c r="D67" s="42"/>
      <c r="E67" s="42"/>
      <c r="F67" s="42"/>
      <c r="G67" s="42"/>
      <c r="H67" s="42"/>
      <c r="I67" s="43"/>
      <c r="J67" s="25" t="s">
        <v>44</v>
      </c>
      <c r="K67" s="41" t="s">
        <v>18</v>
      </c>
      <c r="L67" s="42"/>
      <c r="M67" s="50"/>
      <c r="N67" s="50"/>
      <c r="O67" s="16">
        <f>O59/O64</f>
        <v>350896</v>
      </c>
      <c r="P67" s="44">
        <f>O67</f>
        <v>350896</v>
      </c>
      <c r="Q67" s="45"/>
    </row>
    <row r="68" spans="1:17" ht="24.75" customHeight="1" x14ac:dyDescent="0.2">
      <c r="A68" s="8">
        <v>2</v>
      </c>
      <c r="B68" s="24"/>
      <c r="C68" s="41" t="s">
        <v>86</v>
      </c>
      <c r="D68" s="42"/>
      <c r="E68" s="42"/>
      <c r="F68" s="42"/>
      <c r="G68" s="42"/>
      <c r="H68" s="42"/>
      <c r="I68" s="43"/>
      <c r="J68" s="25" t="s">
        <v>43</v>
      </c>
      <c r="K68" s="41" t="s">
        <v>18</v>
      </c>
      <c r="L68" s="42"/>
      <c r="M68" s="56"/>
      <c r="N68" s="57"/>
      <c r="O68" s="16">
        <f>O62/O61</f>
        <v>17354.351027726196</v>
      </c>
      <c r="P68" s="44">
        <f>O68</f>
        <v>17354.351027726196</v>
      </c>
      <c r="Q68" s="45"/>
    </row>
    <row r="69" spans="1:17" ht="36.75" hidden="1" customHeight="1" x14ac:dyDescent="0.2">
      <c r="A69" s="8">
        <v>1</v>
      </c>
      <c r="B69" s="24"/>
      <c r="C69" s="41" t="s">
        <v>80</v>
      </c>
      <c r="D69" s="42"/>
      <c r="E69" s="42"/>
      <c r="F69" s="42"/>
      <c r="G69" s="42"/>
      <c r="H69" s="42"/>
      <c r="I69" s="43"/>
      <c r="J69" s="25" t="s">
        <v>43</v>
      </c>
      <c r="K69" s="41" t="s">
        <v>18</v>
      </c>
      <c r="L69" s="42"/>
      <c r="M69" s="56"/>
      <c r="N69" s="57"/>
      <c r="O69" s="16">
        <f>O60/O65</f>
        <v>50000</v>
      </c>
      <c r="P69" s="44">
        <f>O69</f>
        <v>50000</v>
      </c>
      <c r="Q69" s="45"/>
    </row>
    <row r="70" spans="1:17" ht="13.5" customHeight="1" x14ac:dyDescent="0.2">
      <c r="A70" s="10"/>
      <c r="B70" s="10">
        <v>4</v>
      </c>
      <c r="C70" s="46" t="s">
        <v>42</v>
      </c>
      <c r="D70" s="66"/>
      <c r="E70" s="66"/>
      <c r="F70" s="66"/>
      <c r="G70" s="66"/>
      <c r="H70" s="66"/>
      <c r="I70" s="47"/>
      <c r="J70" s="27"/>
      <c r="K70" s="46"/>
      <c r="L70" s="47"/>
      <c r="M70" s="48"/>
      <c r="N70" s="49"/>
      <c r="O70" s="28"/>
      <c r="P70" s="73"/>
      <c r="Q70" s="74"/>
    </row>
    <row r="71" spans="1:17" ht="25.5" hidden="1" customHeight="1" x14ac:dyDescent="0.2">
      <c r="A71" s="8">
        <v>1</v>
      </c>
      <c r="B71" s="24"/>
      <c r="C71" s="41" t="s">
        <v>28</v>
      </c>
      <c r="D71" s="42"/>
      <c r="E71" s="42"/>
      <c r="F71" s="42"/>
      <c r="G71" s="42"/>
      <c r="H71" s="42"/>
      <c r="I71" s="43"/>
      <c r="J71" s="25" t="s">
        <v>19</v>
      </c>
      <c r="K71" s="41" t="s">
        <v>18</v>
      </c>
      <c r="L71" s="42"/>
      <c r="M71" s="50"/>
      <c r="N71" s="50"/>
      <c r="O71" s="31">
        <f>[3]показники!$F$20</f>
        <v>50</v>
      </c>
      <c r="P71" s="68">
        <f>O71</f>
        <v>50</v>
      </c>
      <c r="Q71" s="69"/>
    </row>
    <row r="72" spans="1:17" ht="24" hidden="1" customHeight="1" x14ac:dyDescent="0.2">
      <c r="A72" s="37">
        <v>2</v>
      </c>
      <c r="B72" s="38"/>
      <c r="C72" s="70" t="s">
        <v>29</v>
      </c>
      <c r="D72" s="71"/>
      <c r="E72" s="71"/>
      <c r="F72" s="71"/>
      <c r="G72" s="71"/>
      <c r="H72" s="71"/>
      <c r="I72" s="72"/>
      <c r="J72" s="39" t="s">
        <v>19</v>
      </c>
      <c r="K72" s="70" t="s">
        <v>18</v>
      </c>
      <c r="L72" s="71"/>
      <c r="M72" s="53"/>
      <c r="N72" s="53"/>
      <c r="O72" s="40">
        <f>[3]показники!$F$21</f>
        <v>5.8433005025871461E-2</v>
      </c>
      <c r="P72" s="54">
        <f>O72</f>
        <v>5.8433005025871461E-2</v>
      </c>
      <c r="Q72" s="55"/>
    </row>
    <row r="73" spans="1:17" ht="24.75" customHeight="1" x14ac:dyDescent="0.2">
      <c r="A73" s="11">
        <v>1</v>
      </c>
      <c r="B73" s="30"/>
      <c r="C73" s="51" t="s">
        <v>88</v>
      </c>
      <c r="D73" s="51"/>
      <c r="E73" s="51"/>
      <c r="F73" s="51"/>
      <c r="G73" s="51"/>
      <c r="H73" s="51"/>
      <c r="I73" s="51"/>
      <c r="J73" s="29" t="s">
        <v>19</v>
      </c>
      <c r="K73" s="51" t="s">
        <v>18</v>
      </c>
      <c r="L73" s="51"/>
      <c r="M73" s="50"/>
      <c r="N73" s="50"/>
      <c r="O73" s="31">
        <f>[1]показники!$F$25</f>
        <v>86.724865315809126</v>
      </c>
      <c r="P73" s="52">
        <f>O73</f>
        <v>86.724865315809126</v>
      </c>
      <c r="Q73" s="52"/>
    </row>
    <row r="74" spans="1:17" ht="26.25" customHeight="1" x14ac:dyDescent="0.2">
      <c r="A74" s="11">
        <v>2</v>
      </c>
      <c r="B74" s="30"/>
      <c r="C74" s="51" t="s">
        <v>89</v>
      </c>
      <c r="D74" s="51"/>
      <c r="E74" s="51"/>
      <c r="F74" s="51"/>
      <c r="G74" s="51"/>
      <c r="H74" s="51"/>
      <c r="I74" s="51"/>
      <c r="J74" s="29" t="s">
        <v>19</v>
      </c>
      <c r="K74" s="51" t="s">
        <v>18</v>
      </c>
      <c r="L74" s="51"/>
      <c r="M74" s="50"/>
      <c r="N74" s="50"/>
      <c r="O74" s="31">
        <f>[1]показники!$F$26</f>
        <v>100</v>
      </c>
      <c r="P74" s="52">
        <f>O74</f>
        <v>100</v>
      </c>
      <c r="Q74" s="52"/>
    </row>
    <row r="75" spans="1:17" ht="27" hidden="1" customHeight="1" x14ac:dyDescent="0.2">
      <c r="A75" s="11">
        <v>1</v>
      </c>
      <c r="B75" s="30"/>
      <c r="C75" s="51" t="s">
        <v>78</v>
      </c>
      <c r="D75" s="51"/>
      <c r="E75" s="51"/>
      <c r="F75" s="51"/>
      <c r="G75" s="51"/>
      <c r="H75" s="51"/>
      <c r="I75" s="51"/>
      <c r="J75" s="29" t="s">
        <v>19</v>
      </c>
      <c r="K75" s="51" t="s">
        <v>18</v>
      </c>
      <c r="L75" s="51"/>
      <c r="M75" s="50"/>
      <c r="N75" s="50"/>
      <c r="O75" s="31">
        <f>[4]показники!$F$27</f>
        <v>100</v>
      </c>
      <c r="P75" s="52">
        <f>O75</f>
        <v>100</v>
      </c>
      <c r="Q75" s="52"/>
    </row>
    <row r="76" spans="1:17" ht="14.25" hidden="1" customHeight="1" x14ac:dyDescent="0.2">
      <c r="A76" s="12">
        <v>5</v>
      </c>
      <c r="B76" s="13"/>
      <c r="C76" s="75" t="s">
        <v>65</v>
      </c>
      <c r="D76" s="75"/>
      <c r="E76" s="75"/>
      <c r="F76" s="75"/>
      <c r="G76" s="75"/>
      <c r="H76" s="75"/>
      <c r="I76" s="75"/>
      <c r="J76" s="32" t="s">
        <v>19</v>
      </c>
      <c r="K76" s="76" t="s">
        <v>18</v>
      </c>
      <c r="L76" s="77"/>
      <c r="M76" s="78"/>
      <c r="N76" s="78"/>
      <c r="O76" s="33">
        <v>0</v>
      </c>
      <c r="P76" s="58">
        <f t="shared" ref="P76" si="0">O76</f>
        <v>0</v>
      </c>
      <c r="Q76" s="59"/>
    </row>
    <row r="78" spans="1:17" ht="17.25" hidden="1" customHeight="1" x14ac:dyDescent="0.2"/>
    <row r="79" spans="1:17" ht="33" customHeight="1" x14ac:dyDescent="0.2">
      <c r="B79" s="60" t="s">
        <v>70</v>
      </c>
      <c r="C79" s="60"/>
      <c r="D79" s="60"/>
      <c r="E79" s="60"/>
      <c r="F79" s="60"/>
      <c r="G79" s="34"/>
      <c r="N79" s="184" t="s">
        <v>71</v>
      </c>
      <c r="O79" s="184"/>
    </row>
    <row r="80" spans="1:17" ht="11.1" customHeight="1" x14ac:dyDescent="0.2">
      <c r="B80" s="60" t="s">
        <v>23</v>
      </c>
      <c r="C80" s="60"/>
      <c r="D80" s="60"/>
      <c r="E80" s="60"/>
      <c r="F80" s="60"/>
      <c r="G80" s="67" t="s">
        <v>20</v>
      </c>
      <c r="H80" s="67"/>
      <c r="I80" s="67"/>
      <c r="M80" s="35"/>
      <c r="N80" s="35" t="s">
        <v>67</v>
      </c>
      <c r="O80" s="35"/>
    </row>
    <row r="81" spans="2:15" ht="18" customHeight="1" x14ac:dyDescent="0.2"/>
    <row r="82" spans="2:15" ht="11.45" customHeight="1" x14ac:dyDescent="0.2">
      <c r="B82" s="185" t="s">
        <v>22</v>
      </c>
      <c r="C82" s="185"/>
    </row>
    <row r="83" spans="2:15" ht="12.95" customHeight="1" x14ac:dyDescent="0.2">
      <c r="B83" s="60" t="s">
        <v>54</v>
      </c>
      <c r="C83" s="60"/>
      <c r="D83" s="60"/>
      <c r="E83" s="60"/>
      <c r="F83" s="60"/>
      <c r="G83" s="34"/>
      <c r="N83" s="184" t="s">
        <v>68</v>
      </c>
      <c r="O83" s="184"/>
    </row>
    <row r="84" spans="2:15" ht="11.1" customHeight="1" x14ac:dyDescent="0.2">
      <c r="B84" s="60" t="s">
        <v>23</v>
      </c>
      <c r="C84" s="60"/>
      <c r="D84" s="60"/>
      <c r="E84" s="60"/>
      <c r="F84" s="60"/>
      <c r="G84" s="67" t="s">
        <v>20</v>
      </c>
      <c r="H84" s="67"/>
      <c r="I84" s="67"/>
      <c r="M84" s="35"/>
      <c r="N84" s="35" t="s">
        <v>67</v>
      </c>
      <c r="O84" s="35"/>
    </row>
    <row r="87" spans="2:15" ht="11.45" customHeight="1" x14ac:dyDescent="0.2">
      <c r="B87" s="182"/>
      <c r="C87" s="182"/>
    </row>
    <row r="88" spans="2:15" ht="15" customHeight="1" x14ac:dyDescent="0.2">
      <c r="B88" s="183" t="s">
        <v>53</v>
      </c>
      <c r="C88" s="183"/>
    </row>
    <row r="89" spans="2:15" ht="22.5" customHeight="1" x14ac:dyDescent="0.2">
      <c r="B89" s="146" t="s">
        <v>52</v>
      </c>
      <c r="C89" s="146"/>
    </row>
  </sheetData>
  <mergeCells count="188">
    <mergeCell ref="A50:K50"/>
    <mergeCell ref="P66:Q66"/>
    <mergeCell ref="A54:B55"/>
    <mergeCell ref="C54:I55"/>
    <mergeCell ref="J54:J55"/>
    <mergeCell ref="A56:B56"/>
    <mergeCell ref="P57:Q57"/>
    <mergeCell ref="K58:L58"/>
    <mergeCell ref="C66:I66"/>
    <mergeCell ref="K66:L66"/>
    <mergeCell ref="M66:N66"/>
    <mergeCell ref="L50:M50"/>
    <mergeCell ref="A57:B57"/>
    <mergeCell ref="P56:Q56"/>
    <mergeCell ref="K64:L64"/>
    <mergeCell ref="M64:N64"/>
    <mergeCell ref="P64:Q64"/>
    <mergeCell ref="O54:O55"/>
    <mergeCell ref="K65:L65"/>
    <mergeCell ref="M65:N65"/>
    <mergeCell ref="P54:Q55"/>
    <mergeCell ref="A51:K51"/>
    <mergeCell ref="K62:L62"/>
    <mergeCell ref="M60:N60"/>
    <mergeCell ref="O1:Q6"/>
    <mergeCell ref="J23:M23"/>
    <mergeCell ref="J24:M24"/>
    <mergeCell ref="O23:P23"/>
    <mergeCell ref="O24:P24"/>
    <mergeCell ref="G23:H23"/>
    <mergeCell ref="G24:H24"/>
    <mergeCell ref="D23:E23"/>
    <mergeCell ref="D24:E24"/>
    <mergeCell ref="B21:D21"/>
    <mergeCell ref="F20:M20"/>
    <mergeCell ref="F21:M21"/>
    <mergeCell ref="O20:P20"/>
    <mergeCell ref="O21:P21"/>
    <mergeCell ref="M9:Q9"/>
    <mergeCell ref="M10:Q10"/>
    <mergeCell ref="A13:Q13"/>
    <mergeCell ref="A14:Q14"/>
    <mergeCell ref="B17:D17"/>
    <mergeCell ref="B18:D18"/>
    <mergeCell ref="O17:P17"/>
    <mergeCell ref="O18:P18"/>
    <mergeCell ref="F17:M17"/>
    <mergeCell ref="F18:M18"/>
    <mergeCell ref="B87:C87"/>
    <mergeCell ref="B88:C88"/>
    <mergeCell ref="B89:C89"/>
    <mergeCell ref="N79:O79"/>
    <mergeCell ref="G80:I80"/>
    <mergeCell ref="N83:O83"/>
    <mergeCell ref="B79:F79"/>
    <mergeCell ref="B80:F80"/>
    <mergeCell ref="B82:C82"/>
    <mergeCell ref="B20:D20"/>
    <mergeCell ref="B25:Q25"/>
    <mergeCell ref="B27:Q27"/>
    <mergeCell ref="B28:Q28"/>
    <mergeCell ref="B33:Q33"/>
    <mergeCell ref="B34:Q34"/>
    <mergeCell ref="A37:B37"/>
    <mergeCell ref="A41:B42"/>
    <mergeCell ref="L41:M42"/>
    <mergeCell ref="C37:Q37"/>
    <mergeCell ref="A38:B38"/>
    <mergeCell ref="C38:Q38"/>
    <mergeCell ref="A39:B39"/>
    <mergeCell ref="C39:Q39"/>
    <mergeCell ref="J41:K42"/>
    <mergeCell ref="B23:C23"/>
    <mergeCell ref="B24:C24"/>
    <mergeCell ref="L43:M43"/>
    <mergeCell ref="B29:Q29"/>
    <mergeCell ref="A30:B30"/>
    <mergeCell ref="C30:Q30"/>
    <mergeCell ref="A31:B31"/>
    <mergeCell ref="C31:Q31"/>
    <mergeCell ref="N41:Q42"/>
    <mergeCell ref="N43:Q43"/>
    <mergeCell ref="A43:B43"/>
    <mergeCell ref="C41:I42"/>
    <mergeCell ref="C43:I43"/>
    <mergeCell ref="J43:K43"/>
    <mergeCell ref="L45:M45"/>
    <mergeCell ref="N45:Q45"/>
    <mergeCell ref="N46:Q46"/>
    <mergeCell ref="J46:K46"/>
    <mergeCell ref="C44:I44"/>
    <mergeCell ref="C45:I45"/>
    <mergeCell ref="L44:M44"/>
    <mergeCell ref="P49:Q49"/>
    <mergeCell ref="N49:O49"/>
    <mergeCell ref="L49:M49"/>
    <mergeCell ref="J44:K44"/>
    <mergeCell ref="J45:K45"/>
    <mergeCell ref="A48:K48"/>
    <mergeCell ref="A49:K49"/>
    <mergeCell ref="N44:Q44"/>
    <mergeCell ref="C46:I46"/>
    <mergeCell ref="L48:M48"/>
    <mergeCell ref="L46:M46"/>
    <mergeCell ref="A45:B45"/>
    <mergeCell ref="P48:Q48"/>
    <mergeCell ref="N48:O48"/>
    <mergeCell ref="M61:N61"/>
    <mergeCell ref="M62:N62"/>
    <mergeCell ref="M56:N56"/>
    <mergeCell ref="K54:L55"/>
    <mergeCell ref="K56:L56"/>
    <mergeCell ref="C56:I56"/>
    <mergeCell ref="P51:Q51"/>
    <mergeCell ref="M54:N55"/>
    <mergeCell ref="M58:N58"/>
    <mergeCell ref="P58:Q58"/>
    <mergeCell ref="K60:L60"/>
    <mergeCell ref="K61:L61"/>
    <mergeCell ref="K75:L75"/>
    <mergeCell ref="B83:F83"/>
    <mergeCell ref="C76:I76"/>
    <mergeCell ref="K76:L76"/>
    <mergeCell ref="M76:N76"/>
    <mergeCell ref="A44:B44"/>
    <mergeCell ref="P63:Q63"/>
    <mergeCell ref="C65:I65"/>
    <mergeCell ref="C57:I57"/>
    <mergeCell ref="K57:L57"/>
    <mergeCell ref="M57:N57"/>
    <mergeCell ref="P50:Q50"/>
    <mergeCell ref="N50:O50"/>
    <mergeCell ref="N51:O51"/>
    <mergeCell ref="L51:M51"/>
    <mergeCell ref="C58:I58"/>
    <mergeCell ref="C60:I60"/>
    <mergeCell ref="C61:I61"/>
    <mergeCell ref="P60:Q60"/>
    <mergeCell ref="C62:I62"/>
    <mergeCell ref="C59:I59"/>
    <mergeCell ref="K59:L59"/>
    <mergeCell ref="M59:N59"/>
    <mergeCell ref="P59:Q59"/>
    <mergeCell ref="M75:N75"/>
    <mergeCell ref="P76:Q76"/>
    <mergeCell ref="B84:F84"/>
    <mergeCell ref="P67:Q67"/>
    <mergeCell ref="P69:Q69"/>
    <mergeCell ref="P61:Q61"/>
    <mergeCell ref="P62:Q62"/>
    <mergeCell ref="P65:Q65"/>
    <mergeCell ref="C63:I63"/>
    <mergeCell ref="K63:L63"/>
    <mergeCell ref="M63:N63"/>
    <mergeCell ref="G84:I84"/>
    <mergeCell ref="C70:I70"/>
    <mergeCell ref="C69:I69"/>
    <mergeCell ref="P75:Q75"/>
    <mergeCell ref="P71:Q71"/>
    <mergeCell ref="C67:I67"/>
    <mergeCell ref="K71:L71"/>
    <mergeCell ref="K72:L72"/>
    <mergeCell ref="K73:L73"/>
    <mergeCell ref="C72:I72"/>
    <mergeCell ref="C73:I73"/>
    <mergeCell ref="C75:I75"/>
    <mergeCell ref="P70:Q70"/>
    <mergeCell ref="C64:I64"/>
    <mergeCell ref="P68:Q68"/>
    <mergeCell ref="K70:L70"/>
    <mergeCell ref="M70:N70"/>
    <mergeCell ref="K67:L67"/>
    <mergeCell ref="K69:L69"/>
    <mergeCell ref="M67:N67"/>
    <mergeCell ref="C74:I74"/>
    <mergeCell ref="K74:L74"/>
    <mergeCell ref="M74:N74"/>
    <mergeCell ref="P74:Q74"/>
    <mergeCell ref="P73:Q73"/>
    <mergeCell ref="M71:N71"/>
    <mergeCell ref="M72:N72"/>
    <mergeCell ref="M73:N73"/>
    <mergeCell ref="C71:I71"/>
    <mergeCell ref="P72:Q72"/>
    <mergeCell ref="M69:N69"/>
    <mergeCell ref="C68:I68"/>
    <mergeCell ref="K68:L68"/>
    <mergeCell ref="M68:N68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2022-11-11T07:55:13Z</cp:lastPrinted>
  <dcterms:created xsi:type="dcterms:W3CDTF">2019-02-11T09:54:24Z</dcterms:created>
  <dcterms:modified xsi:type="dcterms:W3CDTF">2023-02-13T13:58:18Z</dcterms:modified>
</cp:coreProperties>
</file>